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120" activeTab="2"/>
  </bookViews>
  <sheets>
    <sheet name="Week 1-4" sheetId="1" r:id="rId1"/>
    <sheet name="Week 4-8" sheetId="2" r:id="rId2"/>
    <sheet name="Week 8-1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<sst xmlns="http://schemas.openxmlformats.org/spreadsheetml/2006/main" count="268" uniqueCount="94">
  <si>
    <t>Weight</t>
  </si>
  <si>
    <t>Reps</t>
  </si>
  <si>
    <t>Standing Press</t>
  </si>
  <si>
    <t>Deadlift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</si>
  <si>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</si>
  <si>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</si>
  <si>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</si>
  <si>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</si>
  <si>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</si>
  <si>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</si>
  <si>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</si>
  <si>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</si>
  <si>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Lift</t>
  </si>
  <si>
    <t>Max</t>
  </si>
  <si>
    <t>Press</t>
  </si>
  <si>
    <t>5+</t>
  </si>
  <si>
    <t>3+</t>
  </si>
  <si>
    <t>1+</t>
  </si>
  <si>
    <t>Back Squat</t>
  </si>
  <si>
    <t>mobility</t>
  </si>
  <si>
    <t>warmup</t>
  </si>
  <si>
    <t>strength</t>
  </si>
  <si>
    <t>hypertrophy</t>
  </si>
  <si>
    <t>Strength Bias</t>
  </si>
  <si>
    <t>Mobility</t>
  </si>
  <si>
    <t>Warmup</t>
  </si>
  <si>
    <t>Strenght</t>
  </si>
  <si>
    <t>WOD</t>
  </si>
  <si>
    <t>Endurance Bias</t>
  </si>
  <si>
    <t>Power Bias</t>
  </si>
  <si>
    <t>Strength</t>
  </si>
  <si>
    <t>Hypertrophy</t>
  </si>
  <si>
    <t>Back Squat Sets 5 x Reps 5</t>
  </si>
  <si>
    <t>Strict Pull Ups 5 x 10</t>
  </si>
  <si>
    <t>Elevated Foot Push Ups 5 x 10</t>
  </si>
  <si>
    <t>Plank Hold 30 sec on 30 sec off 4 rounds</t>
  </si>
  <si>
    <t>25 burpees for time</t>
  </si>
  <si>
    <t>Standing Press 5 x 5</t>
  </si>
  <si>
    <t>Hanging Leg Raise 5 x 10</t>
  </si>
  <si>
    <t>Ring or Bar Dips 5 x 10</t>
  </si>
  <si>
    <t>1 leg squats 5 x 10 each leg</t>
  </si>
  <si>
    <t>Deadlift 5 x 5</t>
  </si>
  <si>
    <t>1 arm dumbbell press 5 x 10</t>
  </si>
  <si>
    <t>Dumbbell Row 5x 10</t>
  </si>
  <si>
    <t>Hip Thrusts 5 x 10</t>
  </si>
  <si>
    <t>Instep Lunge</t>
  </si>
  <si>
    <t>Reverse Lunge</t>
  </si>
  <si>
    <t>Bird Dog</t>
  </si>
  <si>
    <t>Glute Bridge</t>
  </si>
  <si>
    <t>Lateral Leg Raise</t>
  </si>
  <si>
    <t>Mobility and Warm Up 10 each leg</t>
  </si>
  <si>
    <t>4 x 50m Heavy Farmers Walk</t>
  </si>
  <si>
    <t>5 x 5 burpees 5 Jumping sit ups for time</t>
  </si>
  <si>
    <t>Plank Hold 30 sec on 15 sec off 4 rounds</t>
  </si>
  <si>
    <t>Plank Hold 60 sec on 30 sec off 4 rounds</t>
  </si>
  <si>
    <t>Plank Hold 60 sec on 15 sec off 4 rounds</t>
  </si>
  <si>
    <t>4 x 30m Prowler Push 60 second rest</t>
  </si>
  <si>
    <t>4 x 30m Prowler Push 30 second rest</t>
  </si>
  <si>
    <t>6 x 30m Prowler Push 60 second rest</t>
  </si>
  <si>
    <t>6 x 30m Prowler Push 30 second rest</t>
  </si>
  <si>
    <t xml:space="preserve">NO WORKOUT SHOULD LAST LONGER THAN 45 MINUTES, NOT INCLUDING WARMUP, USE A STOPWATCH IF NECESSARY. </t>
  </si>
  <si>
    <t>1 leg squats 5 x 5 each leg</t>
  </si>
  <si>
    <t>1 leg squats 3 x 10 each leg</t>
  </si>
  <si>
    <t>10 burpees on the minute for 10 min</t>
  </si>
  <si>
    <t>3 X 5 @ 50%</t>
  </si>
  <si>
    <t>3 x 5 @ 50%</t>
  </si>
  <si>
    <t>2 x 10 @ 50%</t>
  </si>
  <si>
    <t xml:space="preserve">15m prowler + 10 burpees x 4 </t>
  </si>
  <si>
    <t>8 x 25m hill sprints</t>
  </si>
  <si>
    <t>(sprint up walk back)</t>
  </si>
  <si>
    <t xml:space="preserve">50 Clapping Push Ups </t>
  </si>
  <si>
    <t>25 L Pull ups</t>
  </si>
  <si>
    <t>60 Dips</t>
  </si>
  <si>
    <t>30 Knee to Elbows</t>
  </si>
  <si>
    <t>50 Weighted Pull up</t>
  </si>
  <si>
    <t>60m broadjump</t>
  </si>
  <si>
    <t>3 X 10 @ 50%</t>
  </si>
  <si>
    <t xml:space="preserve">53 Clapping Push Ups </t>
  </si>
  <si>
    <t xml:space="preserve">55 Clapping Push Ups </t>
  </si>
  <si>
    <t>10 min jump rope</t>
  </si>
  <si>
    <t>15m prowler + 10 burpees x 8 for time</t>
  </si>
  <si>
    <t>10 x 25m hill sprints</t>
  </si>
  <si>
    <t>50 skips, 7 jumping sit ups x 7</t>
  </si>
  <si>
    <t>ENTER YOUR MAX HERE</t>
  </si>
  <si>
    <t xml:space="preserve">58 Clapping Push Ups </t>
  </si>
  <si>
    <t xml:space="preserve">60 Clapping Push Ups </t>
  </si>
  <si>
    <t xml:space="preserve">65 Clapping Push Ups </t>
  </si>
  <si>
    <t>3 x 10 @ 50%</t>
  </si>
  <si>
    <t>4 x 10 @ 50%</t>
  </si>
  <si>
    <t>63 Dips</t>
  </si>
  <si>
    <t>36 Knee to Elbows</t>
  </si>
  <si>
    <t>66 Dips</t>
  </si>
  <si>
    <t>2 x 10 Goodmornings @ 25%</t>
  </si>
  <si>
    <t>4 X 10 @ 50%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</si>
</sst>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9" fontId="0" fillId="0" borderId="0" xfId="0" applyNumberFormat="1" applyAlignment="1">
      <alignment horizontal="center"/>
    </xf>
    <xf numFmtId="0" fontId="2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U16" sqref="U16"/>
    </sheetView>
  </sheetViews>
  <sheetFormatPr defaultColWidth="9.140625" defaultRowHeight="12.75"/>
  <cols>
    <col min="5" max="5" width="2.7109375" style="0" customWidth="1"/>
    <col min="10" max="10" width="2.7109375" style="0" customWidth="1"/>
    <col min="15" max="15" width="2.7109375" style="0" customWidth="1"/>
  </cols>
  <sheetData>
    <row r="1" spans="2:17" ht="13.5" thickBot="1">
      <c r="B1" t="s">
        <v>4</v>
      </c>
      <c r="G1" t="s">
        <v>5</v>
      </c>
      <c r="L1" t="s">
        <v>6</v>
      </c>
      <c r="Q1" t="s">
        <v>7</v>
      </c>
    </row>
    <row r="2" spans="1:19" ht="13.5" thickBot="1">
      <c r="A2" t="s">
        <v>32</v>
      </c>
      <c r="D2" s="5"/>
      <c r="F2" t="s">
        <v>32</v>
      </c>
      <c r="I2" s="5"/>
      <c r="K2" t="s">
        <v>32</v>
      </c>
      <c r="N2" s="5"/>
      <c r="P2" t="s">
        <v>32</v>
      </c>
      <c r="S2" s="5"/>
    </row>
    <row r="3" spans="1:16" ht="12.75">
      <c r="A3" t="s">
        <v>33</v>
      </c>
      <c r="F3" t="s">
        <v>33</v>
      </c>
      <c r="K3" t="s">
        <v>33</v>
      </c>
      <c r="P3" t="s">
        <v>33</v>
      </c>
    </row>
    <row r="4" spans="1:16" ht="12.75">
      <c r="A4" t="s">
        <v>34</v>
      </c>
      <c r="F4" t="s">
        <v>34</v>
      </c>
      <c r="K4" t="s">
        <v>34</v>
      </c>
      <c r="P4" t="s">
        <v>34</v>
      </c>
    </row>
    <row r="5" spans="1:16" ht="12.75">
      <c r="A5" t="s">
        <v>35</v>
      </c>
      <c r="F5" t="s">
        <v>53</v>
      </c>
      <c r="K5" t="s">
        <v>54</v>
      </c>
      <c r="P5" t="s">
        <v>55</v>
      </c>
    </row>
    <row r="7" spans="1:16" ht="12.75">
      <c r="A7" t="s">
        <v>36</v>
      </c>
      <c r="F7" t="s">
        <v>63</v>
      </c>
      <c r="K7" t="s">
        <v>52</v>
      </c>
      <c r="P7" t="s">
        <v>36</v>
      </c>
    </row>
    <row r="9" ht="13.5" thickBot="1"/>
    <row r="10" spans="1:19" ht="13.5" thickBot="1">
      <c r="A10" t="s">
        <v>37</v>
      </c>
      <c r="D10" s="5"/>
      <c r="F10" t="s">
        <v>37</v>
      </c>
      <c r="I10" s="5"/>
      <c r="K10" t="s">
        <v>37</v>
      </c>
      <c r="N10" s="5"/>
      <c r="P10" t="s">
        <v>37</v>
      </c>
      <c r="S10" s="5"/>
    </row>
    <row r="11" spans="1:16" ht="12.75">
      <c r="A11" t="s">
        <v>38</v>
      </c>
      <c r="F11" t="s">
        <v>38</v>
      </c>
      <c r="K11" t="s">
        <v>38</v>
      </c>
      <c r="P11" t="s">
        <v>38</v>
      </c>
    </row>
    <row r="12" spans="1:16" ht="12.75">
      <c r="A12" t="s">
        <v>39</v>
      </c>
      <c r="F12" t="s">
        <v>39</v>
      </c>
      <c r="K12" t="s">
        <v>39</v>
      </c>
      <c r="P12" t="s">
        <v>39</v>
      </c>
    </row>
    <row r="13" spans="1:16" ht="12.75">
      <c r="A13" t="s">
        <v>61</v>
      </c>
      <c r="F13" t="s">
        <v>61</v>
      </c>
      <c r="K13" t="s">
        <v>62</v>
      </c>
      <c r="P13" t="s">
        <v>40</v>
      </c>
    </row>
    <row r="15" spans="1:16" ht="12.75">
      <c r="A15" t="s">
        <v>56</v>
      </c>
      <c r="F15" t="s">
        <v>57</v>
      </c>
      <c r="K15" t="s">
        <v>58</v>
      </c>
      <c r="P15" t="s">
        <v>59</v>
      </c>
    </row>
    <row r="17" ht="13.5" thickBot="1"/>
    <row r="18" spans="1:19" ht="13.5" thickBot="1">
      <c r="A18" t="s">
        <v>41</v>
      </c>
      <c r="D18" s="5"/>
      <c r="F18" t="s">
        <v>41</v>
      </c>
      <c r="I18" s="5"/>
      <c r="K18" t="s">
        <v>41</v>
      </c>
      <c r="N18" s="5"/>
      <c r="P18" t="s">
        <v>41</v>
      </c>
      <c r="S18" s="5"/>
    </row>
    <row r="19" spans="1:19" ht="13.5" thickBot="1">
      <c r="A19" t="s">
        <v>42</v>
      </c>
      <c r="D19" s="5"/>
      <c r="F19" t="s">
        <v>42</v>
      </c>
      <c r="I19" s="5"/>
      <c r="K19" t="s">
        <v>42</v>
      </c>
      <c r="N19" s="5"/>
      <c r="P19" t="s">
        <v>42</v>
      </c>
      <c r="S19" s="5"/>
    </row>
    <row r="20" spans="1:19" ht="13.5" thickBot="1">
      <c r="A20" t="s">
        <v>43</v>
      </c>
      <c r="D20" s="5"/>
      <c r="F20" t="s">
        <v>43</v>
      </c>
      <c r="I20" s="5"/>
      <c r="K20" t="s">
        <v>43</v>
      </c>
      <c r="N20" s="5"/>
      <c r="P20" t="s">
        <v>43</v>
      </c>
      <c r="S20" s="5"/>
    </row>
    <row r="21" spans="1:16" ht="12.75">
      <c r="A21" t="s">
        <v>44</v>
      </c>
      <c r="F21" t="s">
        <v>44</v>
      </c>
      <c r="K21" t="s">
        <v>44</v>
      </c>
      <c r="P21" t="s">
        <v>44</v>
      </c>
    </row>
    <row r="23" spans="1:16" ht="12.75">
      <c r="A23" t="s">
        <v>51</v>
      </c>
      <c r="F23" t="s">
        <v>51</v>
      </c>
      <c r="K23" t="s">
        <v>51</v>
      </c>
      <c r="P23" t="s">
        <v>51</v>
      </c>
    </row>
    <row r="25" ht="12.75">
      <c r="A25" t="s">
        <v>50</v>
      </c>
    </row>
    <row r="26" ht="12.75">
      <c r="A26" t="s">
        <v>45</v>
      </c>
    </row>
    <row r="27" ht="12.75">
      <c r="A27" t="s">
        <v>46</v>
      </c>
    </row>
    <row r="28" ht="12.75">
      <c r="A28" t="s">
        <v>47</v>
      </c>
    </row>
    <row r="29" ht="12.75">
      <c r="A29" t="s">
        <v>48</v>
      </c>
    </row>
    <row r="30" ht="12.75">
      <c r="A30" t="s">
        <v>49</v>
      </c>
    </row>
    <row r="32" spans="1:14" ht="12.75">
      <c r="A32" s="4" t="s">
        <v>60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2"/>
      <c r="M32" s="2"/>
      <c r="N32" s="2"/>
    </row>
  </sheetData>
  <printOptions/>
  <pageMargins left="0.28" right="0.33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C32" sqref="C32"/>
    </sheetView>
  </sheetViews>
  <sheetFormatPr defaultColWidth="9.140625" defaultRowHeight="12.75"/>
  <cols>
    <col min="1" max="1" width="10.57421875" style="0" customWidth="1"/>
  </cols>
  <sheetData>
    <row r="1" spans="1:10" ht="12.75">
      <c r="A1" t="s">
        <v>4</v>
      </c>
      <c r="D1" t="s">
        <v>5</v>
      </c>
      <c r="G1" t="s">
        <v>6</v>
      </c>
      <c r="J1" t="s">
        <v>7</v>
      </c>
    </row>
    <row r="3" spans="1:10" ht="12.75">
      <c r="A3" t="s">
        <v>18</v>
      </c>
      <c r="D3" t="s">
        <v>18</v>
      </c>
      <c r="G3" t="s">
        <v>18</v>
      </c>
      <c r="J3" t="s">
        <v>18</v>
      </c>
    </row>
    <row r="4" ht="12.75">
      <c r="A4" s="2">
        <f>C40</f>
        <v>300</v>
      </c>
    </row>
    <row r="5" spans="1:11" ht="12.75">
      <c r="A5" s="1" t="s">
        <v>1</v>
      </c>
      <c r="B5" s="1" t="s">
        <v>0</v>
      </c>
      <c r="D5" s="1" t="s">
        <v>1</v>
      </c>
      <c r="E5" s="1" t="s">
        <v>0</v>
      </c>
      <c r="G5" s="1" t="s">
        <v>1</v>
      </c>
      <c r="H5" s="1" t="s">
        <v>0</v>
      </c>
      <c r="J5" s="1" t="s">
        <v>1</v>
      </c>
      <c r="K5" s="1" t="s">
        <v>0</v>
      </c>
    </row>
    <row r="6" spans="1:11" ht="12.75">
      <c r="A6" s="1">
        <v>5</v>
      </c>
      <c r="B6" s="1">
        <f>CEILING(A4*0.65,5)</f>
        <v>195</v>
      </c>
      <c r="D6" s="1">
        <v>3</v>
      </c>
      <c r="E6" s="1">
        <f>CEILING(A4*0.7,5)</f>
        <v>210</v>
      </c>
      <c r="G6" s="1">
        <v>5</v>
      </c>
      <c r="H6" s="1">
        <f>CEILING(A4*0.75,5)</f>
        <v>225</v>
      </c>
      <c r="J6" s="1">
        <v>5</v>
      </c>
      <c r="K6" s="1">
        <f>CEILING(A4*0.4,5)</f>
        <v>120</v>
      </c>
    </row>
    <row r="7" spans="1:11" ht="12.75">
      <c r="A7" s="1">
        <v>5</v>
      </c>
      <c r="B7" s="1">
        <f>CEILING(A4*0.75,5)</f>
        <v>225</v>
      </c>
      <c r="D7" s="1">
        <v>3</v>
      </c>
      <c r="E7" s="1">
        <f>CEILING(A4*0.8,5)</f>
        <v>240</v>
      </c>
      <c r="G7" s="1">
        <v>3</v>
      </c>
      <c r="H7" s="1">
        <f>CEILING(A4*0.85,5)</f>
        <v>255</v>
      </c>
      <c r="J7" s="1">
        <v>5</v>
      </c>
      <c r="K7" s="1">
        <f>CEILING(A4*0.5,5)</f>
        <v>150</v>
      </c>
    </row>
    <row r="8" spans="1:11" ht="12.75">
      <c r="A8" s="1" t="s">
        <v>15</v>
      </c>
      <c r="B8" s="1">
        <f>CEILING(A4*0.85,5)</f>
        <v>255</v>
      </c>
      <c r="D8" s="1" t="s">
        <v>16</v>
      </c>
      <c r="E8" s="1">
        <f>CEILING(A4*0.9,5)</f>
        <v>270</v>
      </c>
      <c r="G8" s="1" t="s">
        <v>17</v>
      </c>
      <c r="H8" s="1">
        <f>CEILING(A4*0.95,5)</f>
        <v>285</v>
      </c>
      <c r="J8" s="1">
        <v>5</v>
      </c>
      <c r="K8" s="1">
        <f>CEILING(A4*0.6,5)</f>
        <v>180</v>
      </c>
    </row>
    <row r="9" spans="1:7" ht="12.75">
      <c r="A9" t="s">
        <v>64</v>
      </c>
      <c r="D9" t="s">
        <v>76</v>
      </c>
      <c r="G9" t="s">
        <v>76</v>
      </c>
    </row>
    <row r="10" spans="1:10" ht="12.75">
      <c r="A10" s="6" t="s">
        <v>70</v>
      </c>
      <c r="D10" s="6" t="s">
        <v>77</v>
      </c>
      <c r="G10" s="6" t="s">
        <v>78</v>
      </c>
      <c r="J10" s="6" t="s">
        <v>80</v>
      </c>
    </row>
    <row r="11" spans="1:7" ht="12.75">
      <c r="A11" s="6" t="s">
        <v>71</v>
      </c>
      <c r="D11" s="6" t="s">
        <v>71</v>
      </c>
      <c r="G11" s="6" t="s">
        <v>71</v>
      </c>
    </row>
    <row r="12" spans="1:8" ht="12.75">
      <c r="A12" t="s">
        <v>75</v>
      </c>
      <c r="D12" t="s">
        <v>79</v>
      </c>
      <c r="G12" s="6" t="s">
        <v>68</v>
      </c>
      <c r="H12" s="1"/>
    </row>
    <row r="13" ht="12.75">
      <c r="G13" t="s">
        <v>69</v>
      </c>
    </row>
    <row r="15" spans="1:10" ht="12.75">
      <c r="A15" t="s">
        <v>2</v>
      </c>
      <c r="D15" t="s">
        <v>2</v>
      </c>
      <c r="G15" t="s">
        <v>2</v>
      </c>
      <c r="J15" t="s">
        <v>2</v>
      </c>
    </row>
    <row r="16" ht="12.75">
      <c r="A16" s="2">
        <f>C41</f>
        <v>160</v>
      </c>
    </row>
    <row r="17" spans="1:11" ht="12.75">
      <c r="A17" s="1" t="s">
        <v>1</v>
      </c>
      <c r="B17" s="1" t="s">
        <v>0</v>
      </c>
      <c r="D17" s="1" t="s">
        <v>1</v>
      </c>
      <c r="E17" s="1" t="s">
        <v>0</v>
      </c>
      <c r="G17" s="1" t="s">
        <v>1</v>
      </c>
      <c r="H17" s="1" t="s">
        <v>0</v>
      </c>
      <c r="J17" s="1" t="s">
        <v>1</v>
      </c>
      <c r="K17" s="1" t="s">
        <v>0</v>
      </c>
    </row>
    <row r="18" spans="1:11" ht="12.75">
      <c r="A18" s="1">
        <v>5</v>
      </c>
      <c r="B18" s="1">
        <f>CEILING(A16*0.65,5)</f>
        <v>105</v>
      </c>
      <c r="D18" s="1">
        <v>3</v>
      </c>
      <c r="E18" s="1">
        <f>CEILING(A16*0.7,5)</f>
        <v>115</v>
      </c>
      <c r="G18" s="1">
        <v>5</v>
      </c>
      <c r="H18" s="1">
        <f>CEILING(A16*0.75,5)</f>
        <v>120</v>
      </c>
      <c r="J18" s="1">
        <v>5</v>
      </c>
      <c r="K18" s="1">
        <f>CEILING(A16*0.4,5)</f>
        <v>65</v>
      </c>
    </row>
    <row r="19" spans="1:11" ht="12.75">
      <c r="A19" s="1">
        <v>5</v>
      </c>
      <c r="B19" s="1">
        <f>CEILING(A16*0.75,5)</f>
        <v>120</v>
      </c>
      <c r="D19" s="1">
        <v>3</v>
      </c>
      <c r="E19" s="1">
        <f>CEILING(A16*0.8,5)</f>
        <v>130</v>
      </c>
      <c r="G19" s="1">
        <v>3</v>
      </c>
      <c r="H19" s="1">
        <f>CEILING(A16*0.85,5)</f>
        <v>140</v>
      </c>
      <c r="J19" s="1">
        <v>5</v>
      </c>
      <c r="K19" s="1">
        <f>CEILING(A16*0.5,5)</f>
        <v>80</v>
      </c>
    </row>
    <row r="20" spans="1:11" ht="12.75">
      <c r="A20" s="1" t="s">
        <v>15</v>
      </c>
      <c r="B20" s="1">
        <f>CEILING(A16*0.85,5)</f>
        <v>140</v>
      </c>
      <c r="D20" s="1" t="s">
        <v>16</v>
      </c>
      <c r="E20" s="1">
        <f>CEILING(A16*0.9,5)</f>
        <v>145</v>
      </c>
      <c r="G20" s="1" t="s">
        <v>17</v>
      </c>
      <c r="H20" s="1">
        <f>CEILING(A16*0.95,5)</f>
        <v>155</v>
      </c>
      <c r="J20" s="1">
        <v>5</v>
      </c>
      <c r="K20" s="1">
        <f>CEILING(A16*0.6,5)</f>
        <v>100</v>
      </c>
    </row>
    <row r="21" spans="1:11" ht="12.75">
      <c r="A21" s="6" t="s">
        <v>65</v>
      </c>
      <c r="B21" s="1"/>
      <c r="D21" s="6" t="s">
        <v>65</v>
      </c>
      <c r="E21" s="1"/>
      <c r="G21" s="6" t="s">
        <v>65</v>
      </c>
      <c r="H21" s="1"/>
      <c r="J21" s="1"/>
      <c r="K21" s="1"/>
    </row>
    <row r="22" spans="1:11" ht="12.75">
      <c r="A22" s="6" t="s">
        <v>72</v>
      </c>
      <c r="B22" s="1"/>
      <c r="D22" s="6" t="s">
        <v>72</v>
      </c>
      <c r="E22" s="1"/>
      <c r="G22" s="6" t="s">
        <v>72</v>
      </c>
      <c r="H22" s="1"/>
      <c r="J22" s="6" t="s">
        <v>81</v>
      </c>
      <c r="K22" s="1"/>
    </row>
    <row r="23" spans="1:10" ht="12.75">
      <c r="A23" s="6" t="s">
        <v>73</v>
      </c>
      <c r="B23" s="1"/>
      <c r="D23" s="6" t="s">
        <v>73</v>
      </c>
      <c r="E23" s="1"/>
      <c r="G23" s="6" t="s">
        <v>73</v>
      </c>
      <c r="H23" s="1"/>
      <c r="J23" t="s">
        <v>69</v>
      </c>
    </row>
    <row r="24" spans="1:11" ht="12.75">
      <c r="A24" s="6" t="s">
        <v>67</v>
      </c>
      <c r="B24" s="1"/>
      <c r="D24" t="s">
        <v>75</v>
      </c>
      <c r="E24" s="1"/>
      <c r="G24" t="s">
        <v>79</v>
      </c>
      <c r="H24" s="1"/>
      <c r="J24" s="1"/>
      <c r="K24" s="1"/>
    </row>
    <row r="27" spans="1:10" ht="12.75">
      <c r="A27" t="s">
        <v>3</v>
      </c>
      <c r="D27" t="s">
        <v>3</v>
      </c>
      <c r="G27" t="s">
        <v>3</v>
      </c>
      <c r="J27" t="s">
        <v>3</v>
      </c>
    </row>
    <row r="28" ht="12.75">
      <c r="A28" s="2">
        <f>C42</f>
        <v>400</v>
      </c>
    </row>
    <row r="29" spans="1:11" ht="12.75">
      <c r="A29" s="1" t="s">
        <v>1</v>
      </c>
      <c r="B29" s="1" t="s">
        <v>0</v>
      </c>
      <c r="D29" s="1" t="s">
        <v>1</v>
      </c>
      <c r="E29" s="1" t="s">
        <v>0</v>
      </c>
      <c r="G29" s="1" t="s">
        <v>1</v>
      </c>
      <c r="H29" s="1" t="s">
        <v>0</v>
      </c>
      <c r="J29" s="1" t="s">
        <v>1</v>
      </c>
      <c r="K29" s="1" t="s">
        <v>0</v>
      </c>
    </row>
    <row r="30" spans="1:11" ht="12.75">
      <c r="A30" s="1">
        <v>5</v>
      </c>
      <c r="B30" s="1">
        <f>CEILING(A28*0.65,5)</f>
        <v>260</v>
      </c>
      <c r="D30" s="1">
        <v>3</v>
      </c>
      <c r="E30" s="1">
        <f>CEILING(A28*0.7,5)</f>
        <v>280</v>
      </c>
      <c r="G30" s="1">
        <v>5</v>
      </c>
      <c r="H30" s="1">
        <f>CEILING(A28*0.75,5)</f>
        <v>300</v>
      </c>
      <c r="J30" s="1">
        <v>5</v>
      </c>
      <c r="K30" s="1">
        <f>CEILING(A28*0.4,5)</f>
        <v>160</v>
      </c>
    </row>
    <row r="31" spans="1:11" ht="12.75">
      <c r="A31" s="1">
        <v>5</v>
      </c>
      <c r="B31" s="1">
        <f>CEILING(A28*0.75,5)</f>
        <v>300</v>
      </c>
      <c r="D31" s="1">
        <v>3</v>
      </c>
      <c r="E31" s="1">
        <f>CEILING(A28*0.8,5)</f>
        <v>320</v>
      </c>
      <c r="G31" s="1">
        <v>3</v>
      </c>
      <c r="H31" s="1">
        <f>CEILING(A28*0.85,5)</f>
        <v>340</v>
      </c>
      <c r="J31" s="1">
        <v>5</v>
      </c>
      <c r="K31" s="1">
        <f>CEILING(A28*0.5,5)</f>
        <v>200</v>
      </c>
    </row>
    <row r="32" spans="1:11" ht="12.75">
      <c r="A32" s="1" t="s">
        <v>15</v>
      </c>
      <c r="B32" s="1">
        <f>CEILING(A28*0.85,5)</f>
        <v>340</v>
      </c>
      <c r="D32" s="1" t="s">
        <v>16</v>
      </c>
      <c r="E32" s="1">
        <f>CEILING(A28*0.9,5)</f>
        <v>360</v>
      </c>
      <c r="G32" s="1" t="s">
        <v>17</v>
      </c>
      <c r="H32" s="1">
        <f>CEILING(A28*0.95,5)</f>
        <v>380</v>
      </c>
      <c r="J32" s="1">
        <v>5</v>
      </c>
      <c r="K32" s="1">
        <f>CEILING(A28*0.6,5)</f>
        <v>240</v>
      </c>
    </row>
    <row r="33" spans="1:11" ht="12.75">
      <c r="A33" s="6" t="s">
        <v>66</v>
      </c>
      <c r="B33" s="1"/>
      <c r="D33" s="6" t="s">
        <v>66</v>
      </c>
      <c r="E33" s="1"/>
      <c r="G33" s="6" t="s">
        <v>66</v>
      </c>
      <c r="H33" s="1"/>
      <c r="J33" s="1"/>
      <c r="K33" s="1"/>
    </row>
    <row r="34" spans="1:11" ht="12.75">
      <c r="A34" s="6" t="s">
        <v>74</v>
      </c>
      <c r="B34" s="1"/>
      <c r="D34" s="6" t="s">
        <v>74</v>
      </c>
      <c r="E34" s="1"/>
      <c r="G34" s="6" t="s">
        <v>74</v>
      </c>
      <c r="H34" s="1"/>
      <c r="J34" s="6" t="s">
        <v>82</v>
      </c>
      <c r="K34" s="1"/>
    </row>
    <row r="35" spans="1:11" ht="12.75">
      <c r="A35" s="6" t="s">
        <v>68</v>
      </c>
      <c r="B35" s="1"/>
      <c r="D35" s="6" t="s">
        <v>67</v>
      </c>
      <c r="E35" s="1"/>
      <c r="G35" t="s">
        <v>75</v>
      </c>
      <c r="H35" s="1"/>
      <c r="J35" s="1"/>
      <c r="K35" s="1"/>
    </row>
    <row r="36" ht="12.75">
      <c r="A36" t="s">
        <v>69</v>
      </c>
    </row>
    <row r="39" spans="1:3" ht="12.75">
      <c r="A39" s="1" t="s">
        <v>12</v>
      </c>
      <c r="B39" s="1" t="s">
        <v>13</v>
      </c>
      <c r="C39" s="3">
        <v>0.9</v>
      </c>
    </row>
    <row r="40" spans="1:3" ht="12.75">
      <c r="A40" t="s">
        <v>18</v>
      </c>
      <c r="B40" s="7">
        <v>330</v>
      </c>
      <c r="C40" s="1">
        <f>CEILING(B40*0.9,5)</f>
        <v>300</v>
      </c>
    </row>
    <row r="41" spans="1:3" ht="12.75">
      <c r="A41" t="s">
        <v>14</v>
      </c>
      <c r="B41" s="7">
        <v>175</v>
      </c>
      <c r="C41" s="1">
        <f>CEILING(B41*0.9,5)</f>
        <v>160</v>
      </c>
    </row>
    <row r="42" spans="1:3" ht="12.75">
      <c r="A42" t="s">
        <v>3</v>
      </c>
      <c r="B42" s="7">
        <v>440</v>
      </c>
      <c r="C42" s="1">
        <f>CEILING(B42*0.9,5)</f>
        <v>400</v>
      </c>
    </row>
    <row r="43" spans="1:3" ht="12.75">
      <c r="A43" s="8" t="s">
        <v>83</v>
      </c>
      <c r="B43" s="7"/>
      <c r="C43" s="7"/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O39" sqref="O39"/>
    </sheetView>
  </sheetViews>
  <sheetFormatPr defaultColWidth="9.140625" defaultRowHeight="12.75"/>
  <cols>
    <col min="1" max="1" width="10.57421875" style="0" customWidth="1"/>
  </cols>
  <sheetData>
    <row r="1" spans="1:10" ht="12.75">
      <c r="A1" t="s">
        <v>8</v>
      </c>
      <c r="D1" t="s">
        <v>9</v>
      </c>
      <c r="G1" t="s">
        <v>10</v>
      </c>
      <c r="J1" t="s">
        <v>11</v>
      </c>
    </row>
    <row r="3" spans="1:10" ht="12.75">
      <c r="A3" t="s">
        <v>18</v>
      </c>
      <c r="D3" t="s">
        <v>18</v>
      </c>
      <c r="G3" t="s">
        <v>18</v>
      </c>
      <c r="J3" t="s">
        <v>18</v>
      </c>
    </row>
    <row r="4" ht="12.75">
      <c r="A4" s="2">
        <f>'Week 4-8'!A4+10</f>
        <v>310</v>
      </c>
    </row>
    <row r="5" spans="1:11" ht="12.75">
      <c r="A5" s="1" t="s">
        <v>1</v>
      </c>
      <c r="B5" s="1" t="s">
        <v>0</v>
      </c>
      <c r="D5" s="1" t="s">
        <v>1</v>
      </c>
      <c r="E5" s="1" t="s">
        <v>0</v>
      </c>
      <c r="G5" s="1" t="s">
        <v>1</v>
      </c>
      <c r="H5" s="1" t="s">
        <v>0</v>
      </c>
      <c r="J5" s="1" t="s">
        <v>1</v>
      </c>
      <c r="K5" s="1" t="s">
        <v>0</v>
      </c>
    </row>
    <row r="6" spans="1:11" ht="12.75">
      <c r="A6" s="1">
        <v>5</v>
      </c>
      <c r="B6" s="1">
        <f>CEILING(A4*0.65,5)</f>
        <v>205</v>
      </c>
      <c r="D6" s="1">
        <v>3</v>
      </c>
      <c r="E6" s="1">
        <f>CEILING(A4*0.7,5)</f>
        <v>220</v>
      </c>
      <c r="G6" s="1">
        <v>5</v>
      </c>
      <c r="H6" s="1">
        <f>CEILING(A4*0.75,5)</f>
        <v>235</v>
      </c>
      <c r="J6" s="1">
        <v>5</v>
      </c>
      <c r="K6" s="1">
        <f>CEILING(A4*0.4,5)</f>
        <v>125</v>
      </c>
    </row>
    <row r="7" spans="1:11" ht="12.75">
      <c r="A7" s="1">
        <v>5</v>
      </c>
      <c r="B7" s="1">
        <f>CEILING(A4*0.75,5)</f>
        <v>235</v>
      </c>
      <c r="D7" s="1">
        <v>3</v>
      </c>
      <c r="E7" s="1">
        <f>CEILING(A4*0.8,5)</f>
        <v>250</v>
      </c>
      <c r="G7" s="1">
        <v>3</v>
      </c>
      <c r="H7" s="1">
        <f>CEILING(A4*0.85,5)</f>
        <v>265</v>
      </c>
      <c r="J7" s="1">
        <v>5</v>
      </c>
      <c r="K7" s="1">
        <f>CEILING(A4*0.5,5)</f>
        <v>155</v>
      </c>
    </row>
    <row r="8" spans="1:11" ht="12.75">
      <c r="A8" s="1" t="s">
        <v>15</v>
      </c>
      <c r="B8" s="1">
        <f>CEILING(A4*0.85,5)</f>
        <v>265</v>
      </c>
      <c r="D8" s="1" t="s">
        <v>16</v>
      </c>
      <c r="E8" s="1">
        <f>CEILING(A4*0.9,5)</f>
        <v>280</v>
      </c>
      <c r="G8" s="1" t="s">
        <v>17</v>
      </c>
      <c r="H8" s="1">
        <f>CEILING(A4*0.95,5)</f>
        <v>295</v>
      </c>
      <c r="J8" s="1">
        <v>5</v>
      </c>
      <c r="K8" s="1">
        <f>CEILING(A4*0.6,5)</f>
        <v>190</v>
      </c>
    </row>
    <row r="9" spans="1:7" ht="12.75">
      <c r="A9" t="s">
        <v>64</v>
      </c>
      <c r="D9" t="s">
        <v>76</v>
      </c>
      <c r="G9" t="s">
        <v>93</v>
      </c>
    </row>
    <row r="10" spans="1:10" ht="12.75">
      <c r="A10" s="6" t="s">
        <v>84</v>
      </c>
      <c r="D10" s="6" t="s">
        <v>85</v>
      </c>
      <c r="G10" s="6" t="s">
        <v>86</v>
      </c>
      <c r="J10" s="6" t="s">
        <v>80</v>
      </c>
    </row>
    <row r="11" spans="1:7" ht="12.75">
      <c r="A11" s="6" t="s">
        <v>71</v>
      </c>
      <c r="D11" s="6" t="s">
        <v>71</v>
      </c>
      <c r="G11" s="6" t="s">
        <v>71</v>
      </c>
    </row>
    <row r="12" spans="1:8" ht="12.75">
      <c r="A12" t="s">
        <v>75</v>
      </c>
      <c r="D12" t="s">
        <v>79</v>
      </c>
      <c r="G12" s="6" t="s">
        <v>68</v>
      </c>
      <c r="H12" s="1"/>
    </row>
    <row r="13" ht="12.75">
      <c r="G13" t="s">
        <v>69</v>
      </c>
    </row>
    <row r="15" spans="1:10" ht="12.75">
      <c r="A15" t="s">
        <v>2</v>
      </c>
      <c r="D15" t="s">
        <v>2</v>
      </c>
      <c r="G15" t="s">
        <v>2</v>
      </c>
      <c r="J15" t="s">
        <v>2</v>
      </c>
    </row>
    <row r="16" ht="12.75">
      <c r="A16" s="2">
        <f>'Week 4-8'!A16+5</f>
        <v>165</v>
      </c>
    </row>
    <row r="17" spans="1:11" ht="12.75">
      <c r="A17" s="1" t="s">
        <v>1</v>
      </c>
      <c r="B17" s="1" t="s">
        <v>0</v>
      </c>
      <c r="D17" s="1" t="s">
        <v>1</v>
      </c>
      <c r="E17" s="1" t="s">
        <v>0</v>
      </c>
      <c r="G17" s="1" t="s">
        <v>1</v>
      </c>
      <c r="H17" s="1" t="s">
        <v>0</v>
      </c>
      <c r="J17" s="1" t="s">
        <v>1</v>
      </c>
      <c r="K17" s="1" t="s">
        <v>0</v>
      </c>
    </row>
    <row r="18" spans="1:11" ht="12.75">
      <c r="A18" s="1">
        <v>5</v>
      </c>
      <c r="B18" s="1">
        <f>CEILING(A16*0.65,5)</f>
        <v>110</v>
      </c>
      <c r="D18" s="1">
        <v>3</v>
      </c>
      <c r="E18" s="1">
        <f>CEILING(A16*0.7,5)</f>
        <v>120</v>
      </c>
      <c r="G18" s="1">
        <v>5</v>
      </c>
      <c r="H18" s="1">
        <f>CEILING(A16*0.75,5)</f>
        <v>125</v>
      </c>
      <c r="J18" s="1">
        <v>5</v>
      </c>
      <c r="K18" s="1">
        <f>CEILING(A16*0.4,5)</f>
        <v>70</v>
      </c>
    </row>
    <row r="19" spans="1:11" ht="12.75">
      <c r="A19" s="1">
        <v>5</v>
      </c>
      <c r="B19" s="1">
        <f>CEILING(A16*0.75,5)</f>
        <v>125</v>
      </c>
      <c r="D19" s="1">
        <v>3</v>
      </c>
      <c r="E19" s="1">
        <f>CEILING(A16*0.8,5)</f>
        <v>135</v>
      </c>
      <c r="G19" s="1">
        <v>3</v>
      </c>
      <c r="H19" s="1">
        <f>CEILING(A16*0.85,5)</f>
        <v>145</v>
      </c>
      <c r="J19" s="1">
        <v>5</v>
      </c>
      <c r="K19" s="1">
        <f>CEILING(A16*0.5,5)</f>
        <v>85</v>
      </c>
    </row>
    <row r="20" spans="1:11" ht="12.75">
      <c r="A20" s="1" t="s">
        <v>15</v>
      </c>
      <c r="B20" s="1">
        <f>CEILING(A16*0.85,5)</f>
        <v>145</v>
      </c>
      <c r="D20" s="1" t="s">
        <v>16</v>
      </c>
      <c r="E20" s="1">
        <f>CEILING(A16*0.9,5)</f>
        <v>150</v>
      </c>
      <c r="G20" s="1" t="s">
        <v>17</v>
      </c>
      <c r="H20" s="1">
        <f>CEILING(A16*0.95,5)</f>
        <v>160</v>
      </c>
      <c r="J20" s="1">
        <v>5</v>
      </c>
      <c r="K20" s="1">
        <f>CEILING(A16*0.6,5)</f>
        <v>100</v>
      </c>
    </row>
    <row r="21" spans="1:11" ht="12.75">
      <c r="A21" s="6" t="s">
        <v>65</v>
      </c>
      <c r="B21" s="1"/>
      <c r="D21" s="6" t="s">
        <v>87</v>
      </c>
      <c r="E21" s="1"/>
      <c r="G21" s="6" t="s">
        <v>88</v>
      </c>
      <c r="H21" s="1"/>
      <c r="J21" s="1"/>
      <c r="K21" s="1"/>
    </row>
    <row r="22" spans="1:11" ht="12.75">
      <c r="A22" s="6" t="s">
        <v>89</v>
      </c>
      <c r="B22" s="1"/>
      <c r="D22" s="6" t="s">
        <v>89</v>
      </c>
      <c r="E22" s="1"/>
      <c r="G22" s="6" t="s">
        <v>91</v>
      </c>
      <c r="H22" s="1"/>
      <c r="J22" s="6" t="s">
        <v>81</v>
      </c>
      <c r="K22" s="1"/>
    </row>
    <row r="23" spans="1:10" ht="12.75">
      <c r="A23" s="6" t="s">
        <v>90</v>
      </c>
      <c r="B23" s="1"/>
      <c r="D23" s="6" t="s">
        <v>90</v>
      </c>
      <c r="E23" s="1"/>
      <c r="G23" s="6" t="s">
        <v>90</v>
      </c>
      <c r="H23" s="1"/>
      <c r="J23" t="s">
        <v>69</v>
      </c>
    </row>
    <row r="24" spans="1:11" ht="12.75">
      <c r="A24" s="6" t="s">
        <v>67</v>
      </c>
      <c r="B24" s="1"/>
      <c r="D24" t="s">
        <v>75</v>
      </c>
      <c r="E24" s="1"/>
      <c r="G24" t="s">
        <v>79</v>
      </c>
      <c r="H24" s="1"/>
      <c r="J24" s="1"/>
      <c r="K24" s="1"/>
    </row>
    <row r="27" spans="1:10" ht="12.75">
      <c r="A27" t="s">
        <v>3</v>
      </c>
      <c r="D27" t="s">
        <v>3</v>
      </c>
      <c r="G27" t="s">
        <v>3</v>
      </c>
      <c r="J27" t="s">
        <v>3</v>
      </c>
    </row>
    <row r="28" ht="12.75">
      <c r="A28" s="2">
        <f>'Week 4-8'!A28+10</f>
        <v>410</v>
      </c>
    </row>
    <row r="29" spans="1:11" ht="12.75">
      <c r="A29" s="1" t="s">
        <v>1</v>
      </c>
      <c r="B29" s="1" t="s">
        <v>0</v>
      </c>
      <c r="D29" s="1" t="s">
        <v>1</v>
      </c>
      <c r="E29" s="1" t="s">
        <v>0</v>
      </c>
      <c r="G29" s="1" t="s">
        <v>1</v>
      </c>
      <c r="H29" s="1" t="s">
        <v>0</v>
      </c>
      <c r="J29" s="1" t="s">
        <v>1</v>
      </c>
      <c r="K29" s="1" t="s">
        <v>0</v>
      </c>
    </row>
    <row r="30" spans="1:11" ht="12.75">
      <c r="A30" s="1">
        <v>5</v>
      </c>
      <c r="B30" s="1">
        <f>CEILING(A28*0.65,5)</f>
        <v>270</v>
      </c>
      <c r="D30" s="1">
        <v>3</v>
      </c>
      <c r="E30" s="1">
        <f>CEILING(A28*0.7,5)</f>
        <v>290</v>
      </c>
      <c r="G30" s="1">
        <v>5</v>
      </c>
      <c r="H30" s="1">
        <f>CEILING(A28*0.75,5)</f>
        <v>310</v>
      </c>
      <c r="J30" s="1">
        <v>5</v>
      </c>
      <c r="K30" s="1">
        <f>CEILING(A28*0.4,5)</f>
        <v>165</v>
      </c>
    </row>
    <row r="31" spans="1:11" ht="12.75">
      <c r="A31" s="1">
        <v>5</v>
      </c>
      <c r="B31" s="1">
        <f>CEILING(A28*0.75,5)</f>
        <v>310</v>
      </c>
      <c r="D31" s="1">
        <v>3</v>
      </c>
      <c r="E31" s="1">
        <f>CEILING(A28*0.8,5)</f>
        <v>330</v>
      </c>
      <c r="G31" s="1">
        <v>3</v>
      </c>
      <c r="H31" s="1">
        <f>CEILING(A28*0.85,5)</f>
        <v>350</v>
      </c>
      <c r="J31" s="1">
        <v>5</v>
      </c>
      <c r="K31" s="1">
        <f>CEILING(A28*0.5,5)</f>
        <v>205</v>
      </c>
    </row>
    <row r="32" spans="1:11" ht="12.75">
      <c r="A32" s="1" t="s">
        <v>15</v>
      </c>
      <c r="B32" s="1">
        <f>CEILING(A28*0.85,5)</f>
        <v>350</v>
      </c>
      <c r="D32" s="1" t="s">
        <v>16</v>
      </c>
      <c r="E32" s="1">
        <f>CEILING(A28*0.9,5)</f>
        <v>370</v>
      </c>
      <c r="G32" s="1" t="s">
        <v>17</v>
      </c>
      <c r="H32" s="1">
        <f>CEILING(A28*0.95,5)</f>
        <v>390</v>
      </c>
      <c r="J32" s="1">
        <v>5</v>
      </c>
      <c r="K32" s="1">
        <f>CEILING(A28*0.6,5)</f>
        <v>250</v>
      </c>
    </row>
    <row r="33" spans="1:11" ht="12.75">
      <c r="A33" s="6" t="s">
        <v>92</v>
      </c>
      <c r="B33" s="1"/>
      <c r="D33" s="6" t="s">
        <v>66</v>
      </c>
      <c r="E33" s="1"/>
      <c r="G33" s="6" t="s">
        <v>66</v>
      </c>
      <c r="H33" s="1"/>
      <c r="J33" s="1"/>
      <c r="K33" s="1"/>
    </row>
    <row r="34" spans="1:11" ht="12.75">
      <c r="A34" s="6" t="s">
        <v>74</v>
      </c>
      <c r="B34" s="1"/>
      <c r="D34" s="6" t="s">
        <v>74</v>
      </c>
      <c r="E34" s="1"/>
      <c r="G34" s="6" t="s">
        <v>74</v>
      </c>
      <c r="H34" s="1"/>
      <c r="J34" s="6" t="s">
        <v>82</v>
      </c>
      <c r="K34" s="1"/>
    </row>
    <row r="35" spans="1:11" ht="12.75">
      <c r="A35" s="6" t="s">
        <v>68</v>
      </c>
      <c r="B35" s="1"/>
      <c r="D35" s="6" t="s">
        <v>67</v>
      </c>
      <c r="E35" s="1"/>
      <c r="G35" t="s">
        <v>75</v>
      </c>
      <c r="H35" s="1"/>
      <c r="J35" s="1"/>
      <c r="K35" s="1"/>
    </row>
    <row r="36" ht="12.75">
      <c r="A36" t="s">
        <v>69</v>
      </c>
    </row>
    <row r="39" spans="1:3" ht="12.75">
      <c r="A39" s="9"/>
      <c r="B39" s="9"/>
      <c r="C39" s="10"/>
    </row>
    <row r="40" spans="1:3" ht="12.75">
      <c r="A40" s="11"/>
      <c r="B40" s="11"/>
      <c r="C40" s="9"/>
    </row>
    <row r="41" spans="1:3" ht="12.75">
      <c r="A41" s="11"/>
      <c r="B41" s="11"/>
      <c r="C41" s="9"/>
    </row>
    <row r="42" spans="1:3" ht="12.75">
      <c r="A42" s="11"/>
      <c r="B42" s="11"/>
      <c r="C42" s="9"/>
    </row>
    <row r="43" spans="1:3" ht="12.75">
      <c r="A43" s="12"/>
      <c r="B43" s="11"/>
      <c r="C43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9" sqref="A19"/>
    </sheetView>
  </sheetViews>
  <sheetFormatPr defaultColWidth="9.140625" defaultRowHeight="12.75"/>
  <sheetData>
    <row r="1" ht="12.75">
      <c r="A1" t="s">
        <v>23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7" ht="12.75">
      <c r="A7" t="s">
        <v>28</v>
      </c>
    </row>
    <row r="8" ht="12.75">
      <c r="A8" t="s">
        <v>24</v>
      </c>
    </row>
    <row r="9" ht="12.75">
      <c r="A9" t="s">
        <v>25</v>
      </c>
    </row>
    <row r="10" ht="12.75">
      <c r="A10" t="s">
        <v>26</v>
      </c>
    </row>
    <row r="11" ht="12.75">
      <c r="A11" t="s">
        <v>27</v>
      </c>
    </row>
    <row r="13" ht="12.75">
      <c r="A13" t="s">
        <v>29</v>
      </c>
    </row>
    <row r="14" ht="12.75">
      <c r="A14" t="s">
        <v>24</v>
      </c>
    </row>
    <row r="15" ht="12.75">
      <c r="A15" t="s">
        <v>25</v>
      </c>
    </row>
    <row r="16" ht="12.75">
      <c r="A16" t="s">
        <v>30</v>
      </c>
    </row>
    <row r="17" ht="12.75">
      <c r="A17" t="s">
        <v>31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Bam!</dc:creator>
  <cp:keywords/>
  <dc:description/>
  <cp:lastModifiedBy>Bam!</cp:lastModifiedBy>
  <cp:lastPrinted>2010-10-24T00:12:10Z</cp:lastPrinted>
  <dcterms:created xsi:type="dcterms:W3CDTF">2010-07-06T22:42:25Z</dcterms:created>
  <dcterms:modified xsi:type="dcterms:W3CDTF">2011-06-08T22:14:51Z</dcterms:modified>
  <cp:category/>
  <cp:version/>
  <cp:contentType/>
  <cp:contentStatus/>
</cp:coreProperties>
</file>